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8e7cf1e62348d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tinerary" sheetId="1" r:id="Reee33f35379f490c"/>
  </x:sheets>
</x:workbook>
</file>

<file path=xl/styles.xml><?xml version="1.0" encoding="utf-8"?>
<x:styleSheet xmlns:x="http://schemas.openxmlformats.org/spreadsheetml/2006/main">
  <x:numFmts count="2">
    <x:numFmt numFmtId="44" formatCode="_ &quot;R&quot;\ * #,##0.00_ ;_ &quot;R&quot;\ * \-#,##0.00_ ;_ &quot;R&quot;\ * &quot;-&quot;??_ ;_ @_ "/>
    <x:numFmt numFmtId="164" formatCode="_-[$$-409]* #,##0.00_ ;_-[$$-409]* \-#,##0.00\ ;_-[$$-409]* &quot;-&quot;??_ ;_-@_ "/>
    <x:numFmt numFmtId="165" formatCode="_-[$£-809]* #,##0.00_-;\-[$£-809]* #,##0.00_-;_-[$£-809]* &quot;-&quot;??_-;_-@_-"/>
    <x:numFmt numFmtId="166" formatCode="_ [$€-2]\ * #,##0.00_ ;_ [$€-2]\ * \-#,##0.00_ ;_ [$€-2]\ * &quot;-&quot;??_ ;_ @_ "/>
    <x:numFmt numFmtId="167" formatCode="_-[$R$-416]\ * #,##0.00_-;\-[$R$-416]\ * #,##0.00_-;_-[$R$-416]\ * &quot;-&quot;??_-;_-@_-"/>
    <x:numFmt numFmtId="168" formatCode="_-[$$-C09]* #,##0.00_-;\-[$$-C09]* #,##0.00_-;_-[$$-C09]* &quot;-&quot;??_-;_-@_-"/>
    <x:numFmt numFmtId="169" formatCode="_-[$KSh-441]* #,##0.00_ ;_-[$KSh-441]* \-#,##0.00\ ;_-[$KSh-441]* &quot;-&quot;??_ ;_-@_ "/>
    <x:numFmt numFmtId="170" formatCode="_ [$₹-4009]\ * #,##0.00_ ;_ [$₹-4009]\ * \-#,##0.00_ ;_ [$₹-4009]\ * &quot;-&quot;??_ ;_ @_ "/>
    <x:numFmt numFmtId="171" formatCode="_ [$P-832]\ * #,##0.00_ ;_ [$P-832]\ * \-#,##0.00_ ;_ [$P-832]\ * &quot;-&quot;??_ ;_ @_ "/>
    <x:numFmt numFmtId="172" formatCode="_ [$C$-1009]\ * #,##0.00_ ;_ [$C$-1009]\ * \-#,##0.00_ ;_ [$C$-1009]\ * &quot;-&quot;??_ ;_ @_ "/>
    <x:numFmt numFmtId="173" formatCode="_ &quot;AED&quot;\ * #,##0.00_ ;_ &quot;AED&quot;\ * \-#,##0.00_ ;_ &quot;AED&quot;\ * &quot;-&quot;??_ ;_ @_ "/>
    <x:numFmt numFmtId="174" formatCode="_ [$Fr-100C]\ * #,##0.00_ ;_ [$Fr-100C]\ * \-#,##0.00_ ;_ [$Fr-100C]\ * &quot;-&quot;??_ ;_ @_ "/>
    <x:numFmt numFmtId="175" formatCode="_ [$฿-41E]\ * #,##0.00_ ;_ [$฿-41E]\ * \-#,##0.00_ ;_ [$฿-41E]\ * &quot;-&quot;??_ ;_ @_ "/>
    <x:numFmt numFmtId="176" formatCode="_ [$NZ$-1409]\ * #,##0.00_ ;_ [$NZ$-1409]\ * \-#,##0.00_ ;_ [$NZ$-1409]\ * &quot;-&quot;??_ ;_ @_ "/>
    <x:numFmt numFmtId="177" formatCode="_ [$Kč-405]\ * #,##0.00_ ;_ [$Kč-405]\ * \-#,##0.00_ ;_ [$Kč-405]\ * &quot;-&quot;??_ ;_ @_ "/>
  </x:numFmts>
  <x:fonts count="4">
    <x:font>
      <x:sz val="10"/>
      <x:name val="Calibri"/>
      <x:family val="2"/>
      <x:scheme val="minor"/>
    </x:font>
    <x:font>
      <x:b/>
      <x:sz val="10"/>
      <x:name val="Calibri"/>
      <x:family val="2"/>
      <x:scheme val="minor"/>
    </x:font>
    <x:font>
      <x:sz val="12"/>
      <x:name val="Calibri"/>
      <x:family val="2"/>
      <x:scheme val="minor"/>
    </x:font>
    <x:font>
      <x:b/>
      <x:sz val="12"/>
      <x:name val="Calibri"/>
      <x:family val="2"/>
      <x:scheme val="minor"/>
    </x:font>
  </x:fonts>
  <x:fills count="5">
    <x:fill>
      <x:patternFill patternType="none"/>
    </x:fill>
    <x:fill>
      <x:patternFill patternType="gray125"/>
    </x:fill>
    <x:fill>
      <x:patternFill patternType="solid">
        <x:fgColor rgb="FFDDD9C4"/>
      </x:patternFill>
    </x:fill>
    <x:fill>
      <x:patternFill patternType="solid">
        <x:fgColor rgb="FFF2F2F2"/>
      </x:patternFill>
    </x:fill>
    <x:fill>
      <x:patternFill patternType="solid">
        <x:fgColor rgb="FFD9D9D9"/>
      </x:patternFill>
    </x:fill>
  </x:fills>
  <x:borders count="1">
    <x:border>
      <x:left style="none"/>
      <x:right style="none"/>
      <x:top style="none"/>
      <x:bottom style="none"/>
      <x:diagonal/>
    </x:border>
    <x:border>
      <x:left style="none"/>
      <x:right style="none"/>
      <x:top style="thin"/>
      <x:bottom style="thin"/>
      <x:diagonal/>
    </x:border>
    <x:border>
      <x:left style="thin"/>
      <x:right style="thin"/>
      <x:top style="thin"/>
      <x:bottom style="thin"/>
      <x:diagonal/>
    </x:border>
    <x:border>
      <x:left style="thin"/>
      <x:right style="thin"/>
      <x:top style="none"/>
      <x:bottom style="none"/>
      <x:diagonal/>
    </x:border>
    <x:border>
      <x:left style="none"/>
      <x:right style="thin"/>
      <x:top style="none"/>
      <x:bottom style="thin"/>
      <x:diagonal/>
    </x:border>
    <x:border>
      <x:left style="none"/>
      <x:right style="none"/>
      <x:top style="none"/>
      <x:bottom style="thin"/>
      <x:diagonal/>
    </x:border>
    <x:border>
      <x:left style="thin"/>
      <x:right style="thin"/>
      <x:top style="none"/>
      <x:bottom style="thin"/>
      <x:diagonal/>
    </x:border>
    <x:border>
      <x:left style="thin"/>
      <x:right style="none"/>
      <x:top style="thin"/>
      <x:bottom style="thin"/>
      <x:diagonal/>
    </x:border>
    <x:border>
      <x:left style="none"/>
      <x:right style="thin"/>
      <x:top style="thin"/>
      <x:bottom style="thin"/>
      <x:diagonal/>
    </x:border>
  </x:borders>
  <x:cellStyleXfs count="1">
    <x:xf numFmtId="0" fontId="0" fillId="0" borderId="0"/>
  </x:cellStyleXfs>
  <x:cellXfs count="2">
    <x:xf numFmtId="0" fontId="0" fillId="0" borderId="0" xfId="0"/>
    <x:xf numFmtId="14" fontId="0" fillId="0" borderId="0" xfId="0" applyNumberFormat="1"/>
    <x:xf numFmtId="0" fontId="3" fillId="0" borderId="0" xfId="0" applyNumberFormat="1" applyFont="1" applyFill="1" applyBorder="1"/>
    <x:xf numFmtId="0" fontId="1" fillId="0" borderId="0" xfId="0" applyNumberFormat="1" applyFont="1" applyFill="1" applyBorder="1"/>
    <x:xf numFmtId="0" fontId="1" fillId="2" borderId="1" xfId="0" applyNumberFormat="1" applyFont="1" applyFill="1" applyBorder="1"/>
    <x:xf numFmtId="164" fontId="1" fillId="2" borderId="2" xfId="0" applyNumberFormat="1" applyFont="1" applyFill="1" applyBorder="1"/>
    <x:xf numFmtId="44" fontId="1" fillId="2" borderId="2" xfId="0" applyNumberFormat="1" applyFont="1" applyFill="1" applyBorder="1"/>
    <x:xf numFmtId="164" fontId="1" fillId="4" borderId="2" xfId="0" applyNumberFormat="1" applyFont="1" applyFill="1" applyBorder="1"/>
    <x:xf numFmtId="44" fontId="1" fillId="4" borderId="2" xfId="0" applyNumberFormat="1" applyFont="1" applyFill="1" applyBorder="1"/>
    <x:xf numFmtId="164" fontId="1" fillId="3" borderId="2" xfId="0" applyNumberFormat="1" applyFont="1" applyFill="1" applyBorder="1"/>
    <x:xf numFmtId="44" fontId="1" fillId="3" borderId="2" xfId="0" applyNumberFormat="1" applyFont="1" applyFill="1" applyBorder="1"/>
    <x:xf numFmtId="9" fontId="1" fillId="3" borderId="2" xfId="0" applyNumberFormat="1" applyFont="1" applyFill="1" applyBorder="1"/>
    <x:xf numFmtId="164" fontId="0" fillId="0" borderId="3" xfId="0" applyNumberFormat="1" applyFont="1" applyFill="1" applyBorder="1"/>
    <x:xf numFmtId="44" fontId="0" fillId="0" borderId="3" xfId="0" applyNumberFormat="1" applyFont="1" applyFill="1" applyBorder="1"/>
    <x:xf numFmtId="164" fontId="0" fillId="4" borderId="3" xfId="0" applyNumberFormat="1" applyFont="1" applyFill="1" applyBorder="1"/>
    <x:xf numFmtId="44" fontId="0" fillId="4" borderId="3" xfId="0" applyNumberFormat="1" applyFont="1" applyFill="1" applyBorder="1"/>
    <x:xf numFmtId="164" fontId="0" fillId="3" borderId="3" xfId="0" applyNumberFormat="1" applyFont="1" applyFill="1" applyBorder="1"/>
    <x:xf numFmtId="44" fontId="0" fillId="3" borderId="3" xfId="0" applyNumberFormat="1" applyFont="1" applyFill="1" applyBorder="1"/>
    <x:xf numFmtId="9" fontId="0" fillId="3" borderId="3" xfId="0" applyNumberFormat="1" applyFont="1" applyFill="1" applyBorder="1"/>
    <x:xf numFmtId="0" fontId="0" fillId="3" borderId="4" xfId="0" applyNumberFormat="1" applyFont="1" applyFill="1" applyBorder="1"/>
    <x:xf numFmtId="0" fontId="0" fillId="0" borderId="5" xfId="0" applyNumberFormat="1" applyFont="1" applyFill="1" applyBorder="1"/>
    <x:xf numFmtId="164" fontId="0" fillId="0" borderId="6" xfId="0" applyNumberFormat="1" applyFont="1" applyFill="1" applyBorder="1"/>
    <x:xf numFmtId="44" fontId="0" fillId="0" borderId="6" xfId="0" applyNumberFormat="1" applyFont="1" applyFill="1" applyBorder="1"/>
    <x:xf numFmtId="164" fontId="0" fillId="4" borderId="6" xfId="0" applyNumberFormat="1" applyFont="1" applyFill="1" applyBorder="1"/>
    <x:xf numFmtId="44" fontId="0" fillId="4" borderId="6" xfId="0" applyNumberFormat="1" applyFont="1" applyFill="1" applyBorder="1"/>
    <x:xf numFmtId="164" fontId="0" fillId="3" borderId="6" xfId="0" applyNumberFormat="1" applyFont="1" applyFill="1" applyBorder="1"/>
    <x:xf numFmtId="44" fontId="0" fillId="3" borderId="6" xfId="0" applyNumberFormat="1" applyFont="1" applyFill="1" applyBorder="1"/>
    <x:xf numFmtId="164" fontId="0" fillId="4" borderId="2" xfId="0" applyNumberFormat="1" applyFont="1" applyFill="1" applyBorder="1"/>
    <x:xf numFmtId="44" fontId="0" fillId="4" borderId="2" xfId="0" applyNumberFormat="1" applyFont="1" applyFill="1" applyBorder="1"/>
    <x:xf numFmtId="164" fontId="0" fillId="3" borderId="2" xfId="0" applyNumberFormat="1" applyFont="1" applyFill="1" applyBorder="1"/>
    <x:xf numFmtId="44" fontId="0" fillId="3" borderId="2" xfId="0" applyNumberFormat="1" applyFont="1" applyFill="1" applyBorder="1"/>
    <x:xf numFmtId="0" fontId="1" fillId="0" borderId="1" xfId="0" applyNumberFormat="1" applyFont="1" applyFill="1" applyBorder="1"/>
    <x:xf numFmtId="164" fontId="1" fillId="0" borderId="2" xfId="0" applyNumberFormat="1" applyFont="1" applyFill="1" applyBorder="1"/>
    <x:xf numFmtId="44" fontId="1" fillId="0" borderId="2" xfId="0" applyNumberFormat="1" applyFont="1" applyFill="1" applyBorder="1"/>
    <x:xf numFmtId="0" fontId="3" fillId="0" borderId="7" xfId="0" applyNumberFormat="1" applyFont="1" applyFill="1" applyBorder="1"/>
    <x:xf numFmtId="0" fontId="3" fillId="0" borderId="1" xfId="0" applyNumberFormat="1" applyFont="1" applyFill="1" applyBorder="1"/>
    <x:xf numFmtId="164" fontId="3" fillId="4" borderId="1" xfId="0" applyNumberFormat="1" applyFont="1" applyFill="1" applyBorder="1"/>
    <x:xf numFmtId="44" fontId="3" fillId="4" borderId="1" xfId="0" applyNumberFormat="1" applyFont="1" applyFill="1" applyBorder="1"/>
    <x:xf numFmtId="164" fontId="3" fillId="3" borderId="1" xfId="0" applyNumberFormat="1" applyFont="1" applyFill="1" applyBorder="1"/>
    <x:xf numFmtId="44" fontId="3" fillId="3" borderId="8" xfId="0" applyNumberFormat="1" applyFont="1" applyFill="1" applyBorder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9b619f57e85427f" /><Relationship Type="http://schemas.openxmlformats.org/officeDocument/2006/relationships/worksheet" Target="/xl/worksheets/sheet.xml" Id="Reee33f35379f490c" /></Relationships>
</file>

<file path=xl/worksheets/sheet.xml><?xml version="1.0" encoding="utf-8"?>
<x:worksheet xmlns:x="http://schemas.openxmlformats.org/spreadsheetml/2006/main">
  <x:cols>
    <x:col min="1" max="1" width="2.85546875" customWidth="1"/>
    <x:col min="2" max="2" width="23" customWidth="1"/>
    <x:col min="3" max="3" width="5.42578125" customWidth="1"/>
    <x:col min="4" max="4" width="20.28515625" customWidth="1"/>
    <x:col min="5" max="5" width="10.42578125" customWidth="1"/>
    <x:col min="6" max="6" width="7.28515625" customWidth="1"/>
    <x:col min="7" max="7" width="9.140625" customWidth="1"/>
    <x:col min="8" max="8" width="10.42578125" customWidth="1"/>
    <x:col min="9" max="9" width="6.140625" customWidth="1"/>
    <x:col min="10" max="10" width="16" customWidth="1"/>
    <x:col min="11" max="11" width="16" customWidth="1"/>
    <x:col min="12" max="12" width="16" customWidth="1"/>
    <x:col min="13" max="13" width="16" customWidth="1"/>
    <x:col min="14" max="14" width="16" customWidth="1"/>
    <x:col min="15" max="15" width="16" customWidth="1"/>
    <x:col min="16" max="16" width="12" customWidth="1"/>
  </x:cols>
  <x:sheetData>
    <x:row r="1">
      <x:c r="A1" s="2" t="str">
        <x:v>Quotation Summary</x:v>
      </x:c>
    </x:row>
    <x:row r="2"/>
    <x:row r="3">
      <x:c r="A3" s="3" t="str">
        <x:v>Client Name</x:v>
      </x:c>
      <x:c r="B3" s="0"/>
      <x:c r="C3" s="0" t="str">
        <x:v>Smith Family</x:v>
      </x:c>
      <x:c r="D3" s="0"/>
      <x:c r="E3" s="0"/>
      <x:c r="F3" s="0"/>
      <x:c r="G3" s="3" t="str">
        <x:v>Dates</x:v>
      </x:c>
      <x:c r="H3" s="0"/>
      <x:c r="I3" s="0"/>
      <x:c r="J3" s="0"/>
      <x:c r="K3" s="3" t="str">
        <x:v>R / $</x:v>
      </x:c>
      <x:c r="L3" s="3">
        <x:v>.0542</x:v>
      </x:c>
    </x:row>
    <x:row r="4">
      <x:c r="A4" s="3" t="str">
        <x:v>Itinerary Name</x:v>
      </x:c>
      <x:c r="B4" s="0"/>
      <x:c r="C4" s="0" t="str">
        <x:v>Wetu Training</x:v>
      </x:c>
      <x:c r="D4" s="0"/>
      <x:c r="E4" s="0"/>
      <x:c r="F4" s="0"/>
      <x:c r="G4" s="0" t="str">
        <x:v>Start</x:v>
      </x:c>
      <x:c r="H4" s="1">
        <x:v>45123</x:v>
      </x:c>
    </x:row>
    <x:row r="5">
      <x:c r="A5" s="3" t="str">
        <x:v>GUESTS</x:v>
      </x:c>
      <x:c r="B5" s="0"/>
      <x:c r="C5" s="0">
        <x:v>2</x:v>
      </x:c>
      <x:c r="D5" s="0"/>
      <x:c r="E5" s="0"/>
      <x:c r="F5" s="0"/>
      <x:c r="G5" s="0" t="str">
        <x:v>End</x:v>
      </x:c>
      <x:c r="H5" s="1">
        <x:v>45128</x:v>
      </x:c>
      <x:c r="I5" s="0"/>
      <x:c r="J5" s="0"/>
      <x:c r="K5" s="3" t="str">
        <x:v>Consultant</x:v>
      </x:c>
      <x:c r="L5" s="0"/>
      <x:c r="M5" s="0" t="str">
        <x:v>House of Safari </x:v>
      </x:c>
      <x:c r="N5" s="0"/>
      <x:c r="O5" s="0" t="str">
        <x:v>Date of Quote</x:v>
      </x:c>
      <x:c r="P5" s="1">
        <x:v>45120</x:v>
      </x:c>
    </x:row>
    <x:row r="6">
      <x:c r="A6" s="3" t="str">
        <x:v>Length</x:v>
      </x:c>
      <x:c r="B6" s="0"/>
      <x:c r="C6" s="0">
        <x:v>6</x:v>
      </x:c>
      <x:c r="D6" s="0" t="str">
        <x:v>Days</x:v>
      </x:c>
      <x:c r="E6" s="0"/>
      <x:c r="F6" s="0"/>
      <x:c r="G6" s="0"/>
      <x:c r="H6" s="0"/>
      <x:c r="I6" s="0"/>
      <x:c r="J6" s="0"/>
      <x:c r="K6" s="3" t="str">
        <x:v>Reference</x:v>
      </x:c>
      <x:c r="L6" s="0"/>
      <x:c r="M6" s="0" t="str">
        <x:v>130723/wynand</x:v>
      </x:c>
    </x:row>
    <x:row r="7"/>
    <x:row r="8">
      <x:c r="A8" s="4" t="str">
        <x:v>ACCOMMODATION</x:v>
      </x:c>
      <x:c r="B8" s="4"/>
      <x:c r="C8" s="4"/>
      <x:c r="D8" s="4"/>
      <x:c r="E8" s="4" t="str">
        <x:v>Date</x:v>
      </x:c>
      <x:c r="F8" s="4" t="str">
        <x:v>Nights</x:v>
      </x:c>
      <x:c r="G8" s="4" t="str">
        <x:v>Override</x:v>
      </x:c>
      <x:c r="H8" s="4" t="str">
        <x:v>Basis</x:v>
      </x:c>
      <x:c r="I8" s="4" t="str">
        <x:v>GUESTS</x:v>
      </x:c>
      <x:c r="J8" s="5" t="str">
        <x:v>Price (USD)</x:v>
      </x:c>
      <x:c r="K8" s="6" t="str">
        <x:v>Price (ZAR)</x:v>
      </x:c>
      <x:c r="L8" s="7" t="str">
        <x:v>Total (USD)</x:v>
      </x:c>
      <x:c r="M8" s="8" t="str">
        <x:v>Total (ZAR)</x:v>
      </x:c>
      <x:c r="N8" s="9" t="str">
        <x:v>Com (USD)</x:v>
      </x:c>
      <x:c r="O8" s="10" t="str">
        <x:v>Com (ZAR)</x:v>
      </x:c>
      <x:c r="P8" s="11" t="str">
        <x:v>%</x:v>
      </x:c>
    </x:row>
    <x:row r="9">
      <x:c r="A9" s="0" t="str">
        <x:v>One&amp;Only Cape Town</x:v>
      </x:c>
      <x:c r="B9" s="0"/>
      <x:c r="C9" s="0"/>
      <x:c r="D9" s="0"/>
      <x:c r="E9" s="0"/>
      <x:c r="F9" s="0"/>
      <x:c r="G9" s="0"/>
      <x:c r="H9" s="0" t="str">
        <x:v>HB</x:v>
      </x:c>
      <x:c r="I9" s="0"/>
      <x:c r="J9" s="12"/>
      <x:c r="K9" s="13"/>
      <x:c r="L9" s="14"/>
      <x:c r="M9" s="15"/>
      <x:c r="N9" s="16"/>
      <x:c r="O9" s="17"/>
      <x:c r="P9" s="18"/>
    </x:row>
    <x:row r="10">
      <x:c r="A10" s="0"/>
      <x:c r="B10" s="0" t="str">
        <x:v>Marina Harbour Room</x:v>
      </x:c>
      <x:c r="C10" s="0"/>
      <x:c r="D10" s="0"/>
      <x:c r="E10" s="1">
        <x:v>45123</x:v>
      </x:c>
      <x:c r="F10" s="0">
        <x:v>4</x:v>
      </x:c>
      <x:c r="G10" s="0"/>
      <x:c r="H10" s="0"/>
      <x:c r="I10" s="0">
        <x:v>2</x:v>
      </x:c>
      <x:c r="J10" s="12"/>
      <x:c r="K10" s="13"/>
      <x:c r="L10" s="14">
        <x:f>(J10*I10*F10) + (K10*I10*F10*L3)</x:f>
      </x:c>
      <x:c r="M10" s="15">
        <x:f>(J10*I10*F10/L3) + (K10*I10*F10)</x:f>
      </x:c>
      <x:c r="N10" s="16">
        <x:f>P10*L10</x:f>
      </x:c>
      <x:c r="O10" s="17">
        <x:f>P10*M10</x:f>
      </x:c>
      <x:c r="P10" s="18"/>
    </x:row>
    <x:row r="11">
      <x:c r="A11" s="0" t="str">
        <x:v>The Residence Johannesburg</x:v>
      </x:c>
      <x:c r="B11" s="0"/>
      <x:c r="C11" s="0"/>
      <x:c r="D11" s="0"/>
      <x:c r="E11" s="0"/>
      <x:c r="F11" s="0"/>
      <x:c r="G11" s="0"/>
      <x:c r="H11" s="0" t="str">
        <x:v>B&amp;B</x:v>
      </x:c>
      <x:c r="I11" s="0"/>
      <x:c r="J11" s="12"/>
      <x:c r="K11" s="13"/>
      <x:c r="L11" s="14"/>
      <x:c r="M11" s="15"/>
      <x:c r="N11" s="16"/>
      <x:c r="O11" s="17"/>
      <x:c r="P11" s="18"/>
    </x:row>
    <x:row r="12">
      <x:c r="A12" s="0"/>
      <x:c r="B12" s="0" t="str">
        <x:v>Luxury Suite</x:v>
      </x:c>
      <x:c r="C12" s="0"/>
      <x:c r="D12" s="0"/>
      <x:c r="E12" s="1">
        <x:v>45127</x:v>
      </x:c>
      <x:c r="F12" s="0">
        <x:v>1</x:v>
      </x:c>
      <x:c r="G12" s="0"/>
      <x:c r="H12" s="0"/>
      <x:c r="I12" s="0">
        <x:v>2</x:v>
      </x:c>
      <x:c r="J12" s="12"/>
      <x:c r="K12" s="13"/>
      <x:c r="L12" s="14">
        <x:f>(J12*I12*F12) + (K12*I12*F12*L3)</x:f>
      </x:c>
      <x:c r="M12" s="15">
        <x:f>(J12*I12*F12/L3) + (K12*I12*F12)</x:f>
      </x:c>
      <x:c r="N12" s="16">
        <x:f>P12*L12</x:f>
      </x:c>
      <x:c r="O12" s="17">
        <x:f>P12*M12</x:f>
      </x:c>
      <x:c r="P12" s="18"/>
    </x:row>
    <x:row r="13">
      <x:c r="A13" s="20"/>
      <x:c r="B13" s="20"/>
      <x:c r="C13" s="20"/>
      <x:c r="D13" s="20"/>
      <x:c r="E13" s="20"/>
      <x:c r="F13" s="20"/>
      <x:c r="G13" s="20"/>
      <x:c r="H13" s="20"/>
      <x:c r="I13" s="20"/>
      <x:c r="J13" s="21"/>
      <x:c r="K13" s="22"/>
      <x:c r="L13" s="23"/>
      <x:c r="M13" s="24"/>
      <x:c r="N13" s="25"/>
      <x:c r="O13" s="26"/>
      <x:c r="P13" s="19"/>
    </x:row>
    <x:row r="14">
      <x:c r="A14" s="0"/>
      <x:c r="B14" s="0"/>
      <x:c r="C14" s="0"/>
      <x:c r="D14" s="0"/>
      <x:c r="E14" s="0"/>
      <x:c r="F14" s="0"/>
      <x:c r="G14" s="0"/>
      <x:c r="H14" s="0"/>
      <x:c r="I14" s="0"/>
      <x:c r="J14" s="0"/>
      <x:c r="K14" s="0"/>
      <x:c r="L14" s="27">
        <x:f>SUM(L8:L13)</x:f>
      </x:c>
      <x:c r="M14" s="28">
        <x:f>SUM(M8:M13)</x:f>
      </x:c>
      <x:c r="N14" s="29">
        <x:f>SUM(N8:N13)</x:f>
      </x:c>
      <x:c r="O14" s="30">
        <x:f>SUM(O8:O13)</x:f>
      </x:c>
      <x:c r="P14" s="0"/>
    </x:row>
    <x:row r="15"/>
    <x:row r="16">
      <x:c r="A16" s="31" t="str">
        <x:v>FLIGHTS</x:v>
      </x:c>
      <x:c r="B16" s="31"/>
      <x:c r="C16" s="31"/>
      <x:c r="D16" s="31"/>
      <x:c r="E16" s="31" t="str">
        <x:v>Date</x:v>
      </x:c>
      <x:c r="F16" s="31"/>
      <x:c r="G16" s="31" t="str">
        <x:v>Class</x:v>
      </x:c>
      <x:c r="H16" s="31" t="str">
        <x:v>Carrier</x:v>
      </x:c>
      <x:c r="I16" s="31" t="str">
        <x:v>GUESTS</x:v>
      </x:c>
      <x:c r="J16" s="32" t="str">
        <x:v>Price (USD)</x:v>
      </x:c>
      <x:c r="K16" s="33" t="str">
        <x:v>Price (ZAR)</x:v>
      </x:c>
      <x:c r="L16" s="7" t="str">
        <x:v>Total (USD)</x:v>
      </x:c>
      <x:c r="M16" s="8" t="str">
        <x:v>Total (ZAR)</x:v>
      </x:c>
      <x:c r="N16" s="9" t="str">
        <x:v>Com (USD)</x:v>
      </x:c>
      <x:c r="O16" s="10" t="str">
        <x:v>Com (ZAR)</x:v>
      </x:c>
      <x:c r="P16" s="11" t="str">
        <x:v>%</x:v>
      </x:c>
    </x:row>
    <x:row r="17">
      <x:c r="A17" s="0"/>
      <x:c r="B17" s="0"/>
      <x:c r="C17" s="0"/>
      <x:c r="D17" s="0"/>
      <x:c r="E17" s="0"/>
      <x:c r="F17" s="0"/>
      <x:c r="G17" s="0"/>
      <x:c r="H17" s="0"/>
      <x:c r="I17" s="0"/>
      <x:c r="J17" s="12"/>
      <x:c r="K17" s="13"/>
      <x:c r="L17" s="14"/>
      <x:c r="M17" s="15"/>
      <x:c r="N17" s="16"/>
      <x:c r="O17" s="17"/>
      <x:c r="P17" s="18"/>
    </x:row>
    <x:row r="18">
      <x:c r="A18" s="0" t="str">
        <x:v>Cape Town International Airport [CPT]</x:v>
      </x:c>
      <x:c r="B18" s="0"/>
      <x:c r="C18" s="0" t="str">
        <x:v>to</x:v>
      </x:c>
      <x:c r="D18" s="0" t="str">
        <x:v>OR Tambo International Airport [JNB]</x:v>
      </x:c>
      <x:c r="E18" s="1">
        <x:v>45127</x:v>
      </x:c>
      <x:c r="F18" s="0"/>
      <x:c r="G18" s="0" t="str">
        <x:v/>
      </x:c>
      <x:c r="H18" s="0" t="str">
        <x:v>Safair [FA]</x:v>
      </x:c>
      <x:c r="I18" s="0">
        <x:v>2</x:v>
      </x:c>
      <x:c r="J18" s="12"/>
      <x:c r="K18" s="13"/>
      <x:c r="L18" s="14">
        <x:f>(J18*I18) + (K18*I18*L3)</x:f>
      </x:c>
      <x:c r="M18" s="15">
        <x:f>(J18*I18/L3) + (K18*I18)</x:f>
      </x:c>
      <x:c r="N18" s="16">
        <x:f>P18*L18</x:f>
      </x:c>
      <x:c r="O18" s="17">
        <x:f>P18*M18</x:f>
      </x:c>
      <x:c r="P18" s="18"/>
    </x:row>
    <x:row r="19">
      <x:c r="A19" s="20"/>
      <x:c r="B19" s="20"/>
      <x:c r="C19" s="20"/>
      <x:c r="D19" s="20"/>
      <x:c r="E19" s="20"/>
      <x:c r="F19" s="20"/>
      <x:c r="G19" s="20"/>
      <x:c r="H19" s="20"/>
      <x:c r="I19" s="20"/>
      <x:c r="J19" s="21"/>
      <x:c r="K19" s="22"/>
      <x:c r="L19" s="23"/>
      <x:c r="M19" s="24"/>
      <x:c r="N19" s="25"/>
      <x:c r="O19" s="26"/>
      <x:c r="P19" s="19"/>
    </x:row>
    <x:row r="20">
      <x:c r="A20" s="0"/>
      <x:c r="B20" s="0"/>
      <x:c r="C20" s="0"/>
      <x:c r="D20" s="0"/>
      <x:c r="E20" s="0"/>
      <x:c r="F20" s="0"/>
      <x:c r="G20" s="0"/>
      <x:c r="H20" s="0"/>
      <x:c r="I20" s="0"/>
      <x:c r="J20" s="0"/>
      <x:c r="K20" s="0"/>
      <x:c r="L20" s="27">
        <x:f>SUM(L17:L19)</x:f>
      </x:c>
      <x:c r="M20" s="28">
        <x:f>SUM(M17:M19)</x:f>
      </x:c>
      <x:c r="N20" s="29">
        <x:f>SUM(N17:N19)</x:f>
      </x:c>
      <x:c r="O20" s="30">
        <x:f>SUM(O17:O19)</x:f>
      </x:c>
      <x:c r="P20" s="0"/>
    </x:row>
    <x:row r="21"/>
    <x:row r="22">
      <x:c r="A22" s="31" t="str">
        <x:v>BOATS</x:v>
      </x:c>
      <x:c r="B22" s="31"/>
      <x:c r="C22" s="31"/>
      <x:c r="D22" s="31"/>
      <x:c r="E22" s="31" t="str">
        <x:v>Date</x:v>
      </x:c>
      <x:c r="F22" s="31"/>
      <x:c r="G22" s="31" t="str">
        <x:v>Class</x:v>
      </x:c>
      <x:c r="H22" s="31" t="str">
        <x:v>Company</x:v>
      </x:c>
      <x:c r="I22" s="31" t="str">
        <x:v>GUESTS</x:v>
      </x:c>
      <x:c r="J22" s="32" t="str">
        <x:v>Price (USD)</x:v>
      </x:c>
      <x:c r="K22" s="33" t="str">
        <x:v>Price (ZAR)</x:v>
      </x:c>
      <x:c r="L22" s="7" t="str">
        <x:v>Total (USD)</x:v>
      </x:c>
      <x:c r="M22" s="8" t="str">
        <x:v>Total (ZAR)</x:v>
      </x:c>
      <x:c r="N22" s="9" t="str">
        <x:v>Com (USD)</x:v>
      </x:c>
      <x:c r="O22" s="10" t="str">
        <x:v>Com (ZAR)</x:v>
      </x:c>
      <x:c r="P22" s="11" t="str">
        <x:v>%</x:v>
      </x:c>
    </x:row>
    <x:row r="23">
      <x:c r="A23" s="0"/>
      <x:c r="B23" s="0"/>
      <x:c r="C23" s="0"/>
      <x:c r="D23" s="0"/>
      <x:c r="E23" s="0"/>
      <x:c r="F23" s="0"/>
      <x:c r="G23" s="0"/>
      <x:c r="H23" s="0"/>
      <x:c r="I23" s="0"/>
      <x:c r="J23" s="12"/>
      <x:c r="K23" s="13"/>
      <x:c r="L23" s="14"/>
      <x:c r="M23" s="15"/>
      <x:c r="N23" s="16"/>
      <x:c r="O23" s="17"/>
      <x:c r="P23" s="18"/>
    </x:row>
    <x:row r="24">
      <x:c r="A24" s="0" t="str">
        <x:v>Robben Island Ferry</x:v>
      </x:c>
      <x:c r="B24" s="0"/>
      <x:c r="C24" s="0" t="str">
        <x:v>to</x:v>
      </x:c>
      <x:c r="D24" s="0" t="str">
        <x:v>Robben Island</x:v>
      </x:c>
      <x:c r="E24" s="1">
        <x:v>45124</x:v>
      </x:c>
      <x:c r="F24" s="0"/>
      <x:c r="G24" s="0" t="str">
        <x:v/>
      </x:c>
      <x:c r="H24" s="0" t="str">
        <x:v/>
      </x:c>
      <x:c r="I24" s="0">
        <x:v>2</x:v>
      </x:c>
      <x:c r="J24" s="12"/>
      <x:c r="K24" s="13"/>
      <x:c r="L24" s="14">
        <x:f>(J24*I24) + (K24*I24*L3)</x:f>
      </x:c>
      <x:c r="M24" s="15">
        <x:f>(J24*I24/L3) + (K24*I24)</x:f>
      </x:c>
      <x:c r="N24" s="16">
        <x:f>P24*L24</x:f>
      </x:c>
      <x:c r="O24" s="17">
        <x:f>P24*M24</x:f>
      </x:c>
      <x:c r="P24" s="18"/>
    </x:row>
    <x:row r="25">
      <x:c r="A25" s="0" t="str">
        <x:v>Robben Island</x:v>
      </x:c>
      <x:c r="B25" s="0"/>
      <x:c r="C25" s="0" t="str">
        <x:v>to</x:v>
      </x:c>
      <x:c r="D25" s="0" t="str">
        <x:v>Robben Island Ferry</x:v>
      </x:c>
      <x:c r="E25" s="1">
        <x:v>45124</x:v>
      </x:c>
      <x:c r="F25" s="0"/>
      <x:c r="G25" s="0" t="str">
        <x:v/>
      </x:c>
      <x:c r="H25" s="0" t="str">
        <x:v/>
      </x:c>
      <x:c r="I25" s="0">
        <x:v>2</x:v>
      </x:c>
      <x:c r="J25" s="12"/>
      <x:c r="K25" s="13"/>
      <x:c r="L25" s="14">
        <x:f>(J25*I25) + (K25*I25*L3)</x:f>
      </x:c>
      <x:c r="M25" s="15">
        <x:f>(J25*I25/L3) + (K25*I25)</x:f>
      </x:c>
      <x:c r="N25" s="16">
        <x:f>P25*L25</x:f>
      </x:c>
      <x:c r="O25" s="17">
        <x:f>P25*M25</x:f>
      </x:c>
      <x:c r="P25" s="18"/>
    </x:row>
    <x:row r="26">
      <x:c r="A26" s="20"/>
      <x:c r="B26" s="20"/>
      <x:c r="C26" s="20"/>
      <x:c r="D26" s="20"/>
      <x:c r="E26" s="20"/>
      <x:c r="F26" s="20"/>
      <x:c r="G26" s="20"/>
      <x:c r="H26" s="20"/>
      <x:c r="I26" s="20"/>
      <x:c r="J26" s="21"/>
      <x:c r="K26" s="22"/>
      <x:c r="L26" s="23"/>
      <x:c r="M26" s="24"/>
      <x:c r="N26" s="25"/>
      <x:c r="O26" s="26"/>
      <x:c r="P26" s="19"/>
    </x:row>
    <x:row r="27">
      <x:c r="A27" s="0"/>
      <x:c r="B27" s="0"/>
      <x:c r="C27" s="0"/>
      <x:c r="D27" s="0"/>
      <x:c r="E27" s="0"/>
      <x:c r="F27" s="0"/>
      <x:c r="G27" s="0"/>
      <x:c r="H27" s="0"/>
      <x:c r="I27" s="0"/>
      <x:c r="J27" s="0"/>
      <x:c r="K27" s="0"/>
      <x:c r="L27" s="27">
        <x:f>SUM(L23:L26)</x:f>
      </x:c>
      <x:c r="M27" s="28">
        <x:f>SUM(M23:M26)</x:f>
      </x:c>
      <x:c r="N27" s="29">
        <x:f>SUM(N23:N26)</x:f>
      </x:c>
      <x:c r="O27" s="30">
        <x:f>SUM(O23:O26)</x:f>
      </x:c>
      <x:c r="P27" s="0"/>
    </x:row>
    <x:row r="28"/>
    <x:row r="29">
      <x:c r="A29" s="31" t="str">
        <x:v>CAR RENTALS</x:v>
      </x:c>
      <x:c r="B29" s="31"/>
      <x:c r="C29" s="31"/>
      <x:c r="D29" s="31" t="str">
        <x:v>Pick Up</x:v>
      </x:c>
      <x:c r="E29" s="31" t="str">
        <x:v>Date</x:v>
      </x:c>
      <x:c r="F29" s="31"/>
      <x:c r="G29" s="31" t="str">
        <x:v>Category</x:v>
      </x:c>
      <x:c r="H29" s="31" t="str">
        <x:v>Includes</x:v>
      </x:c>
      <x:c r="I29" s="31" t="str">
        <x:v>Days</x:v>
      </x:c>
      <x:c r="J29" s="32" t="str">
        <x:v>Price (USD)</x:v>
      </x:c>
      <x:c r="K29" s="33" t="str">
        <x:v>Price (ZAR)</x:v>
      </x:c>
      <x:c r="L29" s="7" t="str">
        <x:v>Total (USD)</x:v>
      </x:c>
      <x:c r="M29" s="8" t="str">
        <x:v>Total (ZAR)</x:v>
      </x:c>
      <x:c r="N29" s="9" t="str">
        <x:v>Com (USD)</x:v>
      </x:c>
      <x:c r="O29" s="10" t="str">
        <x:v>Com (ZAR)</x:v>
      </x:c>
      <x:c r="P29" s="11" t="str">
        <x:v>%</x:v>
      </x:c>
    </x:row>
    <x:row r="30">
      <x:c r="A30" s="0"/>
      <x:c r="B30" s="0"/>
      <x:c r="C30" s="0"/>
      <x:c r="D30" s="0"/>
      <x:c r="E30" s="0"/>
      <x:c r="F30" s="0"/>
      <x:c r="G30" s="0"/>
      <x:c r="H30" s="0"/>
      <x:c r="I30" s="0"/>
      <x:c r="J30" s="12"/>
      <x:c r="K30" s="13"/>
      <x:c r="L30" s="14"/>
      <x:c r="M30" s="15"/>
      <x:c r="N30" s="16"/>
      <x:c r="O30" s="17"/>
      <x:c r="P30" s="18"/>
    </x:row>
    <x:row r="31">
      <x:c r="A31" s="20"/>
      <x:c r="B31" s="20"/>
      <x:c r="C31" s="20"/>
      <x:c r="D31" s="20"/>
      <x:c r="E31" s="20"/>
      <x:c r="F31" s="20"/>
      <x:c r="G31" s="20"/>
      <x:c r="H31" s="20"/>
      <x:c r="I31" s="20"/>
      <x:c r="J31" s="21"/>
      <x:c r="K31" s="22"/>
      <x:c r="L31" s="23"/>
      <x:c r="M31" s="24"/>
      <x:c r="N31" s="25"/>
      <x:c r="O31" s="26"/>
      <x:c r="P31" s="19"/>
    </x:row>
    <x:row r="32">
      <x:c r="A32" s="0"/>
      <x:c r="B32" s="0"/>
      <x:c r="C32" s="0"/>
      <x:c r="D32" s="0"/>
      <x:c r="E32" s="0"/>
      <x:c r="F32" s="0"/>
      <x:c r="G32" s="0"/>
      <x:c r="H32" s="0"/>
      <x:c r="I32" s="0"/>
      <x:c r="J32" s="0"/>
      <x:c r="K32" s="0"/>
      <x:c r="L32" s="27">
        <x:f>SUM(L30:L31)</x:f>
      </x:c>
      <x:c r="M32" s="28">
        <x:f>SUM(M30:M31)</x:f>
      </x:c>
      <x:c r="N32" s="29">
        <x:f>SUM(N30:N31)</x:f>
      </x:c>
      <x:c r="O32" s="30">
        <x:f>SUM(O30:O31)</x:f>
      </x:c>
      <x:c r="P32" s="0"/>
    </x:row>
    <x:row r="33"/>
    <x:row r="34">
      <x:c r="A34" s="31" t="str">
        <x:v>TRANSFERS</x:v>
      </x:c>
      <x:c r="B34" s="31"/>
      <x:c r="C34" s="31"/>
      <x:c r="D34" s="31"/>
      <x:c r="E34" s="31" t="str">
        <x:v>Date</x:v>
      </x:c>
      <x:c r="F34" s="31"/>
      <x:c r="G34" s="31" t="str">
        <x:v>Code</x:v>
      </x:c>
      <x:c r="H34" s="31" t="str">
        <x:v>Includes</x:v>
      </x:c>
      <x:c r="I34" s="31" t="str">
        <x:v>Services</x:v>
      </x:c>
      <x:c r="J34" s="32" t="str">
        <x:v>Price (USD)</x:v>
      </x:c>
      <x:c r="K34" s="33" t="str">
        <x:v>Price (ZAR)</x:v>
      </x:c>
      <x:c r="L34" s="7" t="str">
        <x:v>Total (USD)</x:v>
      </x:c>
      <x:c r="M34" s="8" t="str">
        <x:v>Total (ZAR)</x:v>
      </x:c>
      <x:c r="N34" s="9" t="str">
        <x:v>Com (USD)</x:v>
      </x:c>
      <x:c r="O34" s="10" t="str">
        <x:v>Com (ZAR)</x:v>
      </x:c>
      <x:c r="P34" s="11" t="str">
        <x:v>%</x:v>
      </x:c>
    </x:row>
    <x:row r="35">
      <x:c r="A35" s="0"/>
      <x:c r="B35" s="0"/>
      <x:c r="C35" s="0"/>
      <x:c r="D35" s="0"/>
      <x:c r="E35" s="0"/>
      <x:c r="F35" s="0"/>
      <x:c r="G35" s="0"/>
      <x:c r="H35" s="0"/>
      <x:c r="I35" s="0"/>
      <x:c r="J35" s="12"/>
      <x:c r="K35" s="13"/>
      <x:c r="L35" s="14"/>
      <x:c r="M35" s="15"/>
      <x:c r="N35" s="16"/>
      <x:c r="O35" s="17"/>
      <x:c r="P35" s="18"/>
    </x:row>
    <x:row r="36">
      <x:c r="A36" s="0" t="str">
        <x:v>Cape Town International Airport [CPT]</x:v>
      </x:c>
      <x:c r="B36" s="0"/>
      <x:c r="C36" s="0" t="str">
        <x:v>to</x:v>
      </x:c>
      <x:c r="D36" s="0" t="str">
        <x:v>One&amp;Only Cape Town</x:v>
      </x:c>
      <x:c r="E36" s="1">
        <x:v>45123</x:v>
      </x:c>
      <x:c r="F36" s="0"/>
      <x:c r="G36" s="0" t="str">
        <x:v/>
      </x:c>
      <x:c r="H36" s="0"/>
      <x:c r="I36" s="0">
        <x:v>1</x:v>
      </x:c>
      <x:c r="J36" s="12"/>
      <x:c r="K36" s="13"/>
      <x:c r="L36" s="14">
        <x:f>(J36*I36) + (K36*I36*L3)</x:f>
      </x:c>
      <x:c r="M36" s="15">
        <x:f>(J36*I36/L3) + (K36*I36)</x:f>
      </x:c>
      <x:c r="N36" s="16">
        <x:f>P36*L36</x:f>
      </x:c>
      <x:c r="O36" s="17">
        <x:f>P36*M36</x:f>
      </x:c>
      <x:c r="P36" s="18"/>
    </x:row>
    <x:row r="37">
      <x:c r="A37" s="0" t="str">
        <x:v>One&amp;Only Cape Town</x:v>
      </x:c>
      <x:c r="B37" s="0"/>
      <x:c r="C37" s="0" t="str">
        <x:v>to</x:v>
      </x:c>
      <x:c r="D37" s="0" t="str">
        <x:v>Stellenbosch</x:v>
      </x:c>
      <x:c r="E37" s="1">
        <x:v>45124</x:v>
      </x:c>
      <x:c r="F37" s="0"/>
      <x:c r="G37" s="0" t="str">
        <x:v/>
      </x:c>
      <x:c r="H37" s="0"/>
      <x:c r="I37" s="0">
        <x:v>1</x:v>
      </x:c>
      <x:c r="J37" s="12"/>
      <x:c r="K37" s="13"/>
      <x:c r="L37" s="14">
        <x:f>(J37*I37) + (K37*I37*L3)</x:f>
      </x:c>
      <x:c r="M37" s="15">
        <x:f>(J37*I37/L3) + (K37*I37)</x:f>
      </x:c>
      <x:c r="N37" s="16">
        <x:f>P37*L37</x:f>
      </x:c>
      <x:c r="O37" s="17">
        <x:f>P37*M37</x:f>
      </x:c>
      <x:c r="P37" s="18"/>
    </x:row>
    <x:row r="38">
      <x:c r="A38" s="0" t="str">
        <x:v>Stellenbosch</x:v>
      </x:c>
      <x:c r="B38" s="0"/>
      <x:c r="C38" s="0" t="str">
        <x:v>to</x:v>
      </x:c>
      <x:c r="D38" s="0" t="str">
        <x:v>Robben Island Ferry</x:v>
      </x:c>
      <x:c r="E38" s="1">
        <x:v>45124</x:v>
      </x:c>
      <x:c r="F38" s="0"/>
      <x:c r="G38" s="0" t="str">
        <x:v/>
      </x:c>
      <x:c r="H38" s="0"/>
      <x:c r="I38" s="0">
        <x:v>1</x:v>
      </x:c>
      <x:c r="J38" s="12"/>
      <x:c r="K38" s="13"/>
      <x:c r="L38" s="14">
        <x:f>(J38*I38) + (K38*I38*L3)</x:f>
      </x:c>
      <x:c r="M38" s="15">
        <x:f>(J38*I38/L3) + (K38*I38)</x:f>
      </x:c>
      <x:c r="N38" s="16">
        <x:f>P38*L38</x:f>
      </x:c>
      <x:c r="O38" s="17">
        <x:f>P38*M38</x:f>
      </x:c>
      <x:c r="P38" s="18"/>
    </x:row>
    <x:row r="39">
      <x:c r="A39" s="0" t="str">
        <x:v>Robben Island Ferry</x:v>
      </x:c>
      <x:c r="B39" s="0"/>
      <x:c r="C39" s="0" t="str">
        <x:v>to</x:v>
      </x:c>
      <x:c r="D39" s="0" t="str">
        <x:v>Sunset on Table Mountain</x:v>
      </x:c>
      <x:c r="E39" s="1">
        <x:v>45124</x:v>
      </x:c>
      <x:c r="F39" s="0"/>
      <x:c r="G39" s="0" t="str">
        <x:v/>
      </x:c>
      <x:c r="H39" s="0"/>
      <x:c r="I39" s="0">
        <x:v>1</x:v>
      </x:c>
      <x:c r="J39" s="12"/>
      <x:c r="K39" s="13"/>
      <x:c r="L39" s="14">
        <x:f>(J39*I39) + (K39*I39*L3)</x:f>
      </x:c>
      <x:c r="M39" s="15">
        <x:f>(J39*I39/L3) + (K39*I39)</x:f>
      </x:c>
      <x:c r="N39" s="16">
        <x:f>P39*L39</x:f>
      </x:c>
      <x:c r="O39" s="17">
        <x:f>P39*M39</x:f>
      </x:c>
      <x:c r="P39" s="18"/>
    </x:row>
    <x:row r="40">
      <x:c r="A40" s="0" t="str">
        <x:v>Sunset on Table Mountain</x:v>
      </x:c>
      <x:c r="B40" s="0"/>
      <x:c r="C40" s="0" t="str">
        <x:v>to</x:v>
      </x:c>
      <x:c r="D40" s="0" t="str">
        <x:v>One&amp;Only Cape Town</x:v>
      </x:c>
      <x:c r="E40" s="1">
        <x:v>45124</x:v>
      </x:c>
      <x:c r="F40" s="0"/>
      <x:c r="G40" s="0" t="str">
        <x:v/>
      </x:c>
      <x:c r="H40" s="0"/>
      <x:c r="I40" s="0">
        <x:v>1</x:v>
      </x:c>
      <x:c r="J40" s="12"/>
      <x:c r="K40" s="13"/>
      <x:c r="L40" s="14">
        <x:f>(J40*I40) + (K40*I40*L3)</x:f>
      </x:c>
      <x:c r="M40" s="15">
        <x:f>(J40*I40/L3) + (K40*I40)</x:f>
      </x:c>
      <x:c r="N40" s="16">
        <x:f>P40*L40</x:f>
      </x:c>
      <x:c r="O40" s="17">
        <x:f>P40*M40</x:f>
      </x:c>
      <x:c r="P40" s="18"/>
    </x:row>
    <x:row r="41">
      <x:c r="A41" s="0" t="str">
        <x:v>One&amp;Only Cape Town</x:v>
      </x:c>
      <x:c r="B41" s="0"/>
      <x:c r="C41" s="0" t="str">
        <x:v>to</x:v>
      </x:c>
      <x:c r="D41" s="0" t="str">
        <x:v>Cape Town International Airport [CPT]</x:v>
      </x:c>
      <x:c r="E41" s="1">
        <x:v>45127</x:v>
      </x:c>
      <x:c r="F41" s="0"/>
      <x:c r="G41" s="0" t="str">
        <x:v/>
      </x:c>
      <x:c r="H41" s="0"/>
      <x:c r="I41" s="0">
        <x:v>1</x:v>
      </x:c>
      <x:c r="J41" s="12"/>
      <x:c r="K41" s="13"/>
      <x:c r="L41" s="14">
        <x:f>(J41*I41) + (K41*I41*L3)</x:f>
      </x:c>
      <x:c r="M41" s="15">
        <x:f>(J41*I41/L3) + (K41*I41)</x:f>
      </x:c>
      <x:c r="N41" s="16">
        <x:f>P41*L41</x:f>
      </x:c>
      <x:c r="O41" s="17">
        <x:f>P41*M41</x:f>
      </x:c>
      <x:c r="P41" s="18"/>
    </x:row>
    <x:row r="42">
      <x:c r="A42" s="0" t="str">
        <x:v>OR Tambo International Airport [JNB]</x:v>
      </x:c>
      <x:c r="B42" s="0"/>
      <x:c r="C42" s="0" t="str">
        <x:v>to</x:v>
      </x:c>
      <x:c r="D42" s="0" t="str">
        <x:v>The Residence Johannesburg</x:v>
      </x:c>
      <x:c r="E42" s="1">
        <x:v>45127</x:v>
      </x:c>
      <x:c r="F42" s="0"/>
      <x:c r="G42" s="0" t="str">
        <x:v/>
      </x:c>
      <x:c r="H42" s="0"/>
      <x:c r="I42" s="0">
        <x:v>1</x:v>
      </x:c>
      <x:c r="J42" s="12"/>
      <x:c r="K42" s="13"/>
      <x:c r="L42" s="14">
        <x:f>(J42*I42) + (K42*I42*L3)</x:f>
      </x:c>
      <x:c r="M42" s="15">
        <x:f>(J42*I42/L3) + (K42*I42)</x:f>
      </x:c>
      <x:c r="N42" s="16">
        <x:f>P42*L42</x:f>
      </x:c>
      <x:c r="O42" s="17">
        <x:f>P42*M42</x:f>
      </x:c>
      <x:c r="P42" s="18"/>
    </x:row>
    <x:row r="43">
      <x:c r="A43" s="20"/>
      <x:c r="B43" s="20"/>
      <x:c r="C43" s="20"/>
      <x:c r="D43" s="20"/>
      <x:c r="E43" s="20"/>
      <x:c r="F43" s="20"/>
      <x:c r="G43" s="20"/>
      <x:c r="H43" s="20"/>
      <x:c r="I43" s="20"/>
      <x:c r="J43" s="21"/>
      <x:c r="K43" s="22"/>
      <x:c r="L43" s="23"/>
      <x:c r="M43" s="24"/>
      <x:c r="N43" s="25"/>
      <x:c r="O43" s="26"/>
      <x:c r="P43" s="19"/>
    </x:row>
    <x:row r="44">
      <x:c r="A44" s="0"/>
      <x:c r="B44" s="0"/>
      <x:c r="C44" s="0"/>
      <x:c r="D44" s="0"/>
      <x:c r="E44" s="0"/>
      <x:c r="F44" s="0"/>
      <x:c r="G44" s="0"/>
      <x:c r="H44" s="0"/>
      <x:c r="I44" s="0"/>
      <x:c r="J44" s="0"/>
      <x:c r="K44" s="0"/>
      <x:c r="L44" s="27">
        <x:f>SUM(L35:L43)</x:f>
      </x:c>
      <x:c r="M44" s="28">
        <x:f>SUM(M35:M43)</x:f>
      </x:c>
      <x:c r="N44" s="29">
        <x:f>SUM(N35:N43)</x:f>
      </x:c>
      <x:c r="O44" s="30">
        <x:f>SUM(O35:O43)</x:f>
      </x:c>
      <x:c r="P44" s="0"/>
    </x:row>
    <x:row r="45"/>
    <x:row r="46">
      <x:c r="A46" s="31" t="str">
        <x:v>ACTIVITIES</x:v>
      </x:c>
      <x:c r="B46" s="31"/>
      <x:c r="C46" s="31"/>
      <x:c r="D46" s="31"/>
      <x:c r="E46" s="31" t="str">
        <x:v>Date</x:v>
      </x:c>
      <x:c r="F46" s="31"/>
      <x:c r="G46" s="31" t="str">
        <x:v>Code</x:v>
      </x:c>
      <x:c r="H46" s="31" t="str">
        <x:v>Includes</x:v>
      </x:c>
      <x:c r="I46" s="31" t="str">
        <x:v>Services</x:v>
      </x:c>
      <x:c r="J46" s="32" t="str">
        <x:v>Price (USD)</x:v>
      </x:c>
      <x:c r="K46" s="33" t="str">
        <x:v>Price (ZAR)</x:v>
      </x:c>
      <x:c r="L46" s="7" t="str">
        <x:v>Total (USD)</x:v>
      </x:c>
      <x:c r="M46" s="8" t="str">
        <x:v>Total (ZAR)</x:v>
      </x:c>
      <x:c r="N46" s="9" t="str">
        <x:v>Com (USD)</x:v>
      </x:c>
      <x:c r="O46" s="10" t="str">
        <x:v>Com (ZAR)</x:v>
      </x:c>
      <x:c r="P46" s="11" t="str">
        <x:v>%</x:v>
      </x:c>
    </x:row>
    <x:row r="47">
      <x:c r="A47" s="0" t="str">
        <x:v>CANAL PADDLE</x:v>
      </x:c>
      <x:c r="B47" s="0"/>
      <x:c r="C47" s="0"/>
      <x:c r="D47" s="0"/>
      <x:c r="E47" s="1">
        <x:v>45123</x:v>
      </x:c>
      <x:c r="F47" s="0"/>
      <x:c r="G47" s="0"/>
      <x:c r="H47" s="0"/>
      <x:c r="I47" s="0">
        <x:v>1</x:v>
      </x:c>
      <x:c r="J47" s="12"/>
      <x:c r="K47" s="13"/>
      <x:c r="L47" s="14">
        <x:f>(J47*I47) + (K47*I47*L3)</x:f>
      </x:c>
      <x:c r="M47" s="15">
        <x:f>(J47*I47/L3) + (K47*I47)</x:f>
      </x:c>
      <x:c r="N47" s="16">
        <x:f>P47*L47</x:f>
      </x:c>
      <x:c r="O47" s="17">
        <x:f>P47*M47</x:f>
      </x:c>
      <x:c r="P47" s="18"/>
    </x:row>
    <x:row r="48">
      <x:c r="A48" s="0" t="str">
        <x:v>NOBU SUSHI MASTERCLASS</x:v>
      </x:c>
      <x:c r="B48" s="0"/>
      <x:c r="C48" s="0"/>
      <x:c r="D48" s="0"/>
      <x:c r="E48" s="1">
        <x:v>45123</x:v>
      </x:c>
      <x:c r="F48" s="0"/>
      <x:c r="G48" s="0"/>
      <x:c r="H48" s="0"/>
      <x:c r="I48" s="0">
        <x:v>1</x:v>
      </x:c>
      <x:c r="J48" s="12"/>
      <x:c r="K48" s="13"/>
      <x:c r="L48" s="14">
        <x:f>(J48*I48) + (K48*I48*L3)</x:f>
      </x:c>
      <x:c r="M48" s="15">
        <x:f>(J48*I48/L3) + (K48*I48)</x:f>
      </x:c>
      <x:c r="N48" s="16">
        <x:f>P48*L48</x:f>
      </x:c>
      <x:c r="O48" s="17">
        <x:f>P48*M48</x:f>
      </x:c>
      <x:c r="P48" s="18"/>
    </x:row>
    <x:row r="49">
      <x:c r="A49" s="0" t="str">
        <x:v>Morning Game Drive</x:v>
      </x:c>
      <x:c r="B49" s="0"/>
      <x:c r="C49" s="0"/>
      <x:c r="D49" s="0"/>
      <x:c r="E49" s="1">
        <x:v>45124</x:v>
      </x:c>
      <x:c r="F49" s="0"/>
      <x:c r="G49" s="0"/>
      <x:c r="H49" s="0"/>
      <x:c r="I49" s="0">
        <x:v>1</x:v>
      </x:c>
      <x:c r="J49" s="12"/>
      <x:c r="K49" s="13"/>
      <x:c r="L49" s="14">
        <x:f>(J49*I49) + (K49*I49*L3)</x:f>
      </x:c>
      <x:c r="M49" s="15">
        <x:f>(J49*I49/L3) + (K49*I49)</x:f>
      </x:c>
      <x:c r="N49" s="16">
        <x:f>P49*L49</x:f>
      </x:c>
      <x:c r="O49" s="17">
        <x:f>P49*M49</x:f>
      </x:c>
      <x:c r="P49" s="18"/>
    </x:row>
    <x:row r="50">
      <x:c r="A50" s="0" t="str">
        <x:v>Shark &amp; Safari Shark Cage Diving Gansbaai</x:v>
      </x:c>
      <x:c r="B50" s="0"/>
      <x:c r="C50" s="0"/>
      <x:c r="D50" s="0"/>
      <x:c r="E50" s="1">
        <x:v>45125</x:v>
      </x:c>
      <x:c r="F50" s="0"/>
      <x:c r="G50" s="0"/>
      <x:c r="H50" s="0"/>
      <x:c r="I50" s="0">
        <x:v>1</x:v>
      </x:c>
      <x:c r="J50" s="12"/>
      <x:c r="K50" s="13"/>
      <x:c r="L50" s="14">
        <x:f>(J50*I50) + (K50*I50*L3)</x:f>
      </x:c>
      <x:c r="M50" s="15">
        <x:f>(J50*I50/L3) + (K50*I50)</x:f>
      </x:c>
      <x:c r="N50" s="16">
        <x:f>P50*L50</x:f>
      </x:c>
      <x:c r="O50" s="17">
        <x:f>P50*M50</x:f>
      </x:c>
      <x:c r="P50" s="18"/>
    </x:row>
    <x:row r="51">
      <x:c r="A51" s="20"/>
      <x:c r="B51" s="20"/>
      <x:c r="C51" s="20"/>
      <x:c r="D51" s="20"/>
      <x:c r="E51" s="20"/>
      <x:c r="F51" s="20"/>
      <x:c r="G51" s="20"/>
      <x:c r="H51" s="20"/>
      <x:c r="I51" s="20"/>
      <x:c r="J51" s="21"/>
      <x:c r="K51" s="22"/>
      <x:c r="L51" s="23"/>
      <x:c r="M51" s="24"/>
      <x:c r="N51" s="25"/>
      <x:c r="O51" s="26"/>
      <x:c r="P51" s="19"/>
    </x:row>
    <x:row r="52">
      <x:c r="A52" s="0"/>
      <x:c r="B52" s="0"/>
      <x:c r="C52" s="0"/>
      <x:c r="D52" s="0"/>
      <x:c r="E52" s="0"/>
      <x:c r="F52" s="0"/>
      <x:c r="G52" s="0"/>
      <x:c r="H52" s="0"/>
      <x:c r="I52" s="0"/>
      <x:c r="J52" s="0"/>
      <x:c r="K52" s="0"/>
      <x:c r="L52" s="27">
        <x:f>SUM(L47:L51)</x:f>
      </x:c>
      <x:c r="M52" s="28">
        <x:f>SUM(M47:M51)</x:f>
      </x:c>
      <x:c r="N52" s="29">
        <x:f>SUM(N47:N51)</x:f>
      </x:c>
      <x:c r="O52" s="30">
        <x:f>SUM(O47:O51)</x:f>
      </x:c>
      <x:c r="P52" s="0"/>
    </x:row>
    <x:row r="53"/>
    <x:row r="54">
      <x:c r="A54" s="31" t="str">
        <x:v>MISCELLANEOUS</x:v>
      </x:c>
      <x:c r="B54" s="31"/>
      <x:c r="C54" s="31"/>
      <x:c r="D54" s="31"/>
      <x:c r="E54" s="31" t="str">
        <x:v>Date</x:v>
      </x:c>
      <x:c r="F54" s="31" t="str">
        <x:v>Days</x:v>
      </x:c>
      <x:c r="G54" s="31" t="str">
        <x:v>Code</x:v>
      </x:c>
      <x:c r="H54" s="31" t="str">
        <x:v>Includes</x:v>
      </x:c>
      <x:c r="I54" s="31" t="str">
        <x:v>Services</x:v>
      </x:c>
      <x:c r="J54" s="32" t="str">
        <x:v>Price (USD)</x:v>
      </x:c>
      <x:c r="K54" s="33" t="str">
        <x:v>Price (ZAR)</x:v>
      </x:c>
      <x:c r="L54" s="7" t="str">
        <x:v>Total (USD)</x:v>
      </x:c>
      <x:c r="M54" s="8" t="str">
        <x:v>Total (ZAR)</x:v>
      </x:c>
      <x:c r="N54" s="9" t="str">
        <x:v>Com (USD)</x:v>
      </x:c>
      <x:c r="O54" s="10" t="str">
        <x:v>Com (ZAR)</x:v>
      </x:c>
      <x:c r="P54" s="11" t="str">
        <x:v>%</x:v>
      </x:c>
    </x:row>
    <x:row r="55">
      <x:c r="A55" s="20"/>
      <x:c r="B55" s="20"/>
      <x:c r="C55" s="20"/>
      <x:c r="D55" s="20"/>
      <x:c r="E55" s="20"/>
      <x:c r="F55" s="20"/>
      <x:c r="G55" s="20"/>
      <x:c r="H55" s="20"/>
      <x:c r="I55" s="20"/>
      <x:c r="J55" s="21"/>
      <x:c r="K55" s="22"/>
      <x:c r="L55" s="23"/>
      <x:c r="M55" s="24"/>
      <x:c r="N55" s="25"/>
      <x:c r="O55" s="26"/>
      <x:c r="P55" s="19"/>
    </x:row>
    <x:row r="56">
      <x:c r="A56" s="0"/>
      <x:c r="B56" s="0"/>
      <x:c r="C56" s="0"/>
      <x:c r="D56" s="0"/>
      <x:c r="E56" s="0"/>
      <x:c r="F56" s="0"/>
      <x:c r="G56" s="0"/>
      <x:c r="H56" s="0"/>
      <x:c r="I56" s="0"/>
      <x:c r="J56" s="0"/>
      <x:c r="K56" s="0"/>
      <x:c r="L56" s="27">
        <x:f>SUM(L55:L55)</x:f>
      </x:c>
      <x:c r="M56" s="28">
        <x:f>SUM(M55:M55)</x:f>
      </x:c>
      <x:c r="N56" s="29">
        <x:f>SUM(N55:N55)</x:f>
      </x:c>
      <x:c r="O56" s="30">
        <x:f>SUM(O55:O55)</x:f>
      </x:c>
      <x:c r="P56" s="0"/>
    </x:row>
    <x:row r="57"/>
    <x:row r="58">
      <x:c r="A58" s="2"/>
      <x:c r="B58" s="2"/>
      <x:c r="C58" s="2"/>
      <x:c r="D58" s="2"/>
      <x:c r="E58" s="2"/>
      <x:c r="F58" s="2"/>
      <x:c r="G58" s="2"/>
      <x:c r="H58" s="2"/>
      <x:c r="I58" s="2"/>
      <x:c r="J58" s="34" t="str">
        <x:v>TOTAL</x:v>
      </x:c>
      <x:c r="K58" s="35"/>
      <x:c r="L58" s="36">
        <x:f>L14+L20+L27+L32+L44+L52+L56</x:f>
      </x:c>
      <x:c r="M58" s="37">
        <x:f>M14+M20+M27+M32+M44+M52+M56</x:f>
      </x:c>
      <x:c r="N58" s="38">
        <x:f>N14+N20+N27+N32+N44+N52+N56</x:f>
      </x:c>
      <x:c r="O58" s="39">
        <x:f>O14+O20+O27+O32+O44+O52+O56</x:f>
      </x:c>
      <x:c r="P58" s="2"/>
    </x:row>
    <x:row r="59"/>
  </x:sheetData>
</x:worksheet>
</file>